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4840" windowHeight="17320" activeTab="1"/>
  </bookViews>
  <sheets>
    <sheet name="Sheet2" sheetId="1" r:id="rId1"/>
    <sheet name="Sheet1" sheetId="2" r:id="rId2"/>
  </sheets>
  <definedNames>
    <definedName name="_xlnm.Print_Area" localSheetId="1">'Sheet1'!$A$1:$O$45</definedName>
  </definedNames>
  <calcPr fullCalcOnLoad="1"/>
</workbook>
</file>

<file path=xl/sharedStrings.xml><?xml version="1.0" encoding="utf-8"?>
<sst xmlns="http://schemas.openxmlformats.org/spreadsheetml/2006/main" count="73" uniqueCount="66">
  <si>
    <t>bottom of the template.</t>
  </si>
  <si>
    <r>
      <t xml:space="preserve">Step 2: </t>
    </r>
    <r>
      <rPr>
        <sz val="12"/>
        <rFont val="Times New Roman"/>
        <family val="0"/>
      </rPr>
      <t xml:space="preserve">Enter the cost per </t>
    </r>
  </si>
  <si>
    <t>* Coating accessories and system options are not figured into estimates.</t>
  </si>
  <si>
    <t>unit (gallon, bag etc.)</t>
  </si>
  <si>
    <t>are also available on our website.</t>
  </si>
  <si>
    <t>Epoxy Slurry Material Template</t>
  </si>
  <si>
    <r>
      <t xml:space="preserve">Step 3: </t>
    </r>
    <r>
      <rPr>
        <sz val="12"/>
        <rFont val="Times New Roman"/>
        <family val="0"/>
      </rPr>
      <t>Adjust thickness</t>
    </r>
  </si>
  <si>
    <t>as needed.</t>
  </si>
  <si>
    <t xml:space="preserve">for each product in the </t>
  </si>
  <si>
    <t>indicated column.</t>
  </si>
  <si>
    <r>
      <t>NOTE:</t>
    </r>
    <r>
      <rPr>
        <sz val="12"/>
        <rFont val="Times New Roman"/>
        <family val="0"/>
      </rPr>
      <t xml:space="preserve"> For installation </t>
    </r>
  </si>
  <si>
    <t>instructions please refer to the</t>
  </si>
  <si>
    <t xml:space="preserve">system specification sheets posted </t>
  </si>
  <si>
    <t>on our website. Training videos</t>
  </si>
  <si>
    <t>Step 2: Cost for</t>
  </si>
  <si>
    <t>Each Product</t>
  </si>
  <si>
    <t>Material</t>
  </si>
  <si>
    <t>Step 1: Total Square Footage</t>
  </si>
  <si>
    <t xml:space="preserve">STEP 3: ENTER Thickness of Slurry Coat:   </t>
  </si>
  <si>
    <t>Template Instructions:</t>
  </si>
  <si>
    <r>
      <t xml:space="preserve">Step 1: </t>
    </r>
    <r>
      <rPr>
        <sz val="12"/>
        <rFont val="Times New Roman"/>
        <family val="0"/>
      </rPr>
      <t>Enter the total square</t>
    </r>
  </si>
  <si>
    <t>for a variety of our systems</t>
  </si>
  <si>
    <t>www.westcoat.com</t>
  </si>
  <si>
    <t>This Sheet to Be Used as Rough Estimate Only</t>
  </si>
  <si>
    <t>Westcoat Specialty Coating Systems</t>
  </si>
  <si>
    <t>770 Gateway Center Drive</t>
  </si>
  <si>
    <r>
      <t xml:space="preserve">* Quantities and prices are based on single bag/single gallon units. </t>
    </r>
    <r>
      <rPr>
        <sz val="10"/>
        <rFont val="Times"/>
        <family val="0"/>
      </rPr>
      <t>(Unless otherwise stated)</t>
    </r>
  </si>
  <si>
    <t>San Diego,  Ca 92102</t>
  </si>
  <si>
    <t>800-250-4519</t>
  </si>
  <si>
    <t>Fax (619) 262-8606</t>
  </si>
  <si>
    <t>* All coverage rates should be verified and adjusted for each project.</t>
  </si>
  <si>
    <t>TC-71 Slurry Filler</t>
  </si>
  <si>
    <t>Please Round Up When Ordering</t>
  </si>
  <si>
    <t>bags</t>
  </si>
  <si>
    <t>TC-71</t>
  </si>
  <si>
    <t>* Contact your local distributor for a price quote, specification sheets and/or dvds.</t>
  </si>
  <si>
    <t>Rounding is not reflected in above price</t>
  </si>
  <si>
    <t>EC-12 Epoxy Primer</t>
  </si>
  <si>
    <t>sq.ft./gal</t>
  </si>
  <si>
    <t>Optional</t>
  </si>
  <si>
    <t>EC-12</t>
  </si>
  <si>
    <t>EC-34</t>
  </si>
  <si>
    <t>gallons</t>
  </si>
  <si>
    <t>Please read the complete specification guide before ordering material or beginning the job.</t>
  </si>
  <si>
    <t>* We do not guarantee coverages, please allow additional material for waste.</t>
  </si>
  <si>
    <t>Product</t>
  </si>
  <si>
    <t>Description</t>
  </si>
  <si>
    <t>Job</t>
  </si>
  <si>
    <t>(sq.ft.)</t>
  </si>
  <si>
    <t>(per sq. ft.)</t>
  </si>
  <si>
    <t>Needed</t>
  </si>
  <si>
    <t>sq. ft.</t>
  </si>
  <si>
    <t>Cost</t>
  </si>
  <si>
    <t xml:space="preserve">Coverage will   </t>
  </si>
  <si>
    <t xml:space="preserve">                 vary</t>
  </si>
  <si>
    <t>Total Material</t>
  </si>
  <si>
    <t>Total Costs</t>
  </si>
  <si>
    <t>Total</t>
  </si>
  <si>
    <t xml:space="preserve">Primer </t>
  </si>
  <si>
    <t>Slurry Coat</t>
  </si>
  <si>
    <t>Top Coat</t>
  </si>
  <si>
    <t>EC-34 Pigmented Epoxy</t>
  </si>
  <si>
    <t>sq.ft./bag</t>
  </si>
  <si>
    <t>EC-34 Epoxy Topcoat</t>
  </si>
  <si>
    <t xml:space="preserve">TC-71 </t>
  </si>
  <si>
    <t xml:space="preserve">footage of the project at the 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</si>
</sst>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(* #,##0.000_);_(* \(#,##0.000\);_(* &quot;-&quot;??_);_(@_)"/>
    <numFmt numFmtId="169" formatCode="_(* #,##0.0_);_(* \(#,##0.0\);_(* &quot;-&quot;??_);_(@_)"/>
    <numFmt numFmtId="170" formatCode="_(* #,##0_);_(* \(#,##0\);_(* &quot;-&quot;??_);_(@_)"/>
    <numFmt numFmtId="171" formatCode="00000"/>
    <numFmt numFmtId="172" formatCode="0.0"/>
    <numFmt numFmtId="173" formatCode="_(&quot;$&quot;* #,##0.0_);_(&quot;$&quot;* \(#,##0.0\);_(&quot;$&quot;* &quot;-&quot;??_);_(@_)"/>
    <numFmt numFmtId="174" formatCode="_(&quot;$&quot;* #,##0.000_);_(&quot;$&quot;* \(#,##0.000\);_(&quot;$&quot;* &quot;-&quot;??_);_(@_)"/>
    <numFmt numFmtId="175" formatCode="_(&quot;$&quot;* #,##0.0000_);_(&quot;$&quot;* \(#,##0.0000\);_(&quot;$&quot;* &quot;-&quot;??_);_(@_)"/>
    <numFmt numFmtId="176" formatCode="_(&quot;$&quot;* #,##0.00000_);_(&quot;$&quot;* \(#,##0.00000\);_(&quot;$&quot;* &quot;-&quot;??_);_(@_)"/>
    <numFmt numFmtId="177" formatCode="_(&quot;$&quot;* #,##0.000000_);_(&quot;$&quot;* \(#,##0.000000\);_(&quot;$&quot;* &quot;-&quot;??_);_(@_)"/>
    <numFmt numFmtId="178" formatCode="_(&quot;$&quot;* #,##0.0000000_);_(&quot;$&quot;* \(#,##0.0000000\);_(&quot;$&quot;* &quot;-&quot;??_);_(@_)"/>
    <numFmt numFmtId="179" formatCode="_(&quot;$&quot;* #,##0.00000000_);_(&quot;$&quot;* \(#,##0.00000000\);_(&quot;$&quot;* &quot;-&quot;??_);_(@_)"/>
    <numFmt numFmtId="180" formatCode="_(&quot;$&quot;* #,##0.000000000_);_(&quot;$&quot;* \(#,##0.000000000\);_(&quot;$&quot;* &quot;-&quot;??_);_(@_)"/>
    <numFmt numFmtId="181" formatCode="_(&quot;$&quot;* #,##0.0000000000_);_(&quot;$&quot;* \(#,##0.0000000000\);_(&quot;$&quot;* &quot;-&quot;??_);_(@_)"/>
    <numFmt numFmtId="182" formatCode="_(&quot;$&quot;* #,##0.00000000000_);_(&quot;$&quot;* \(#,##0.00000000000\);_(&quot;$&quot;* &quot;-&quot;??_);_(@_)"/>
    <numFmt numFmtId="183" formatCode="_(&quot;$&quot;* #,##0.000000000000_);_(&quot;$&quot;* \(#,##0.000000000000\);_(&quot;$&quot;* &quot;-&quot;??_);_(@_)"/>
    <numFmt numFmtId="184" formatCode="0.000"/>
  </numFmts>
  <fonts count="32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24"/>
      <name val="Cooper Black"/>
      <family val="0"/>
    </font>
    <font>
      <sz val="9"/>
      <name val="Times"/>
      <family val="0"/>
    </font>
    <font>
      <b/>
      <sz val="12"/>
      <name val="Times"/>
      <family val="0"/>
    </font>
    <font>
      <b/>
      <sz val="9"/>
      <name val="Times"/>
      <family val="0"/>
    </font>
    <font>
      <b/>
      <sz val="12"/>
      <color indexed="10"/>
      <name val="Times"/>
      <family val="0"/>
    </font>
    <font>
      <sz val="9"/>
      <color indexed="10"/>
      <name val="Times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8"/>
      <name val="Verdana"/>
      <family val="0"/>
    </font>
    <font>
      <b/>
      <i/>
      <sz val="10"/>
      <name val="Times"/>
      <family val="0"/>
    </font>
    <font>
      <sz val="10"/>
      <name val="Times"/>
      <family val="0"/>
    </font>
    <font>
      <b/>
      <i/>
      <u val="single"/>
      <sz val="14"/>
      <name val="Times"/>
      <family val="0"/>
    </font>
    <font>
      <sz val="36"/>
      <name val="Cooper Blk BT"/>
      <family val="0"/>
    </font>
    <font>
      <b/>
      <u val="single"/>
      <sz val="14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sz val="14"/>
      <name val="Geneva"/>
      <family val="0"/>
    </font>
    <font>
      <sz val="14"/>
      <name val="Times New Roman Bold"/>
      <family val="0"/>
    </font>
    <font>
      <sz val="14"/>
      <name val="Times New Roman"/>
      <family val="0"/>
    </font>
    <font>
      <sz val="14"/>
      <name val="Times"/>
      <family val="0"/>
    </font>
    <font>
      <u val="single"/>
      <sz val="14"/>
      <color indexed="12"/>
      <name val="Times New Roman Bold"/>
      <family val="0"/>
    </font>
    <font>
      <b/>
      <u val="single"/>
      <sz val="12"/>
      <name val="Times"/>
      <family val="0"/>
    </font>
    <font>
      <b/>
      <sz val="12"/>
      <color indexed="10"/>
      <name val="Times New Roman"/>
      <family val="0"/>
    </font>
    <font>
      <b/>
      <sz val="11"/>
      <name val="Times New Roman"/>
      <family val="0"/>
    </font>
    <font>
      <b/>
      <sz val="11"/>
      <color indexed="10"/>
      <name val="Times"/>
      <family val="0"/>
    </font>
    <font>
      <b/>
      <i/>
      <sz val="12"/>
      <name val="Times"/>
      <family val="0"/>
    </font>
    <font>
      <u val="single"/>
      <sz val="12"/>
      <color indexed="12"/>
      <name val="Times New Roman"/>
      <family val="0"/>
    </font>
    <font>
      <sz val="36"/>
      <name val="Akzidenz Grotesk BE BoldCn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inden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right"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44" fontId="0" fillId="0" borderId="3" xfId="0" applyNumberFormat="1" applyBorder="1" applyAlignment="1">
      <alignment/>
    </xf>
    <xf numFmtId="0" fontId="5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44" fontId="9" fillId="0" borderId="6" xfId="17" applyFont="1" applyBorder="1" applyAlignment="1" applyProtection="1">
      <alignment/>
      <protection locked="0"/>
    </xf>
    <xf numFmtId="44" fontId="5" fillId="0" borderId="7" xfId="0" applyNumberFormat="1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3" fillId="0" borderId="0" xfId="0" applyFont="1" applyAlignment="1">
      <alignment horizontal="center"/>
    </xf>
    <xf numFmtId="170" fontId="5" fillId="0" borderId="8" xfId="0" applyNumberFormat="1" applyFont="1" applyBorder="1" applyAlignment="1">
      <alignment/>
    </xf>
    <xf numFmtId="172" fontId="5" fillId="0" borderId="8" xfId="0" applyNumberFormat="1" applyFont="1" applyBorder="1" applyAlignment="1">
      <alignment horizontal="center"/>
    </xf>
    <xf numFmtId="44" fontId="9" fillId="0" borderId="8" xfId="17" applyFont="1" applyBorder="1" applyAlignment="1" applyProtection="1">
      <alignment/>
      <protection locked="0"/>
    </xf>
    <xf numFmtId="0" fontId="5" fillId="0" borderId="9" xfId="0" applyFont="1" applyBorder="1" applyAlignment="1">
      <alignment/>
    </xf>
    <xf numFmtId="172" fontId="5" fillId="0" borderId="10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172" fontId="5" fillId="0" borderId="13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44" fontId="5" fillId="0" borderId="16" xfId="0" applyNumberFormat="1" applyFont="1" applyBorder="1" applyAlignment="1">
      <alignment/>
    </xf>
    <xf numFmtId="44" fontId="5" fillId="0" borderId="17" xfId="0" applyNumberFormat="1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44" fontId="5" fillId="0" borderId="20" xfId="0" applyNumberFormat="1" applyFont="1" applyBorder="1" applyAlignment="1">
      <alignment/>
    </xf>
    <xf numFmtId="0" fontId="5" fillId="0" borderId="21" xfId="0" applyFont="1" applyBorder="1" applyAlignment="1">
      <alignment horizontal="right"/>
    </xf>
    <xf numFmtId="0" fontId="16" fillId="0" borderId="0" xfId="0" applyFont="1" applyAlignment="1">
      <alignment horizontal="center" vertical="center"/>
    </xf>
    <xf numFmtId="170" fontId="5" fillId="0" borderId="22" xfId="0" applyNumberFormat="1" applyFont="1" applyBorder="1" applyAlignment="1">
      <alignment/>
    </xf>
    <xf numFmtId="44" fontId="5" fillId="0" borderId="17" xfId="17" applyNumberFormat="1" applyFont="1" applyBorder="1" applyAlignment="1" applyProtection="1">
      <alignment/>
      <protection/>
    </xf>
    <xf numFmtId="0" fontId="13" fillId="0" borderId="0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5" fillId="0" borderId="0" xfId="0" applyFont="1" applyFill="1" applyBorder="1" applyAlignment="1">
      <alignment horizontal="left" indent="2"/>
    </xf>
    <xf numFmtId="0" fontId="5" fillId="0" borderId="0" xfId="0" applyFont="1" applyBorder="1" applyAlignment="1">
      <alignment horizontal="left" indent="1"/>
    </xf>
    <xf numFmtId="0" fontId="20" fillId="0" borderId="23" xfId="0" applyFont="1" applyBorder="1" applyAlignment="1">
      <alignment/>
    </xf>
    <xf numFmtId="0" fontId="21" fillId="0" borderId="0" xfId="0" applyFont="1" applyBorder="1" applyAlignment="1">
      <alignment/>
    </xf>
    <xf numFmtId="0" fontId="20" fillId="0" borderId="24" xfId="0" applyFont="1" applyFill="1" applyBorder="1" applyAlignment="1">
      <alignment/>
    </xf>
    <xf numFmtId="0" fontId="22" fillId="0" borderId="0" xfId="0" applyFont="1" applyBorder="1" applyAlignment="1">
      <alignment/>
    </xf>
    <xf numFmtId="0" fontId="23" fillId="0" borderId="25" xfId="0" applyFont="1" applyFill="1" applyBorder="1" applyAlignment="1">
      <alignment horizontal="left"/>
    </xf>
    <xf numFmtId="0" fontId="20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left"/>
    </xf>
    <xf numFmtId="0" fontId="23" fillId="0" borderId="25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0" fillId="0" borderId="24" xfId="0" applyFont="1" applyBorder="1" applyAlignment="1">
      <alignment/>
    </xf>
    <xf numFmtId="0" fontId="22" fillId="0" borderId="0" xfId="0" applyFont="1" applyFill="1" applyBorder="1" applyAlignment="1">
      <alignment horizontal="left"/>
    </xf>
    <xf numFmtId="0" fontId="24" fillId="0" borderId="0" xfId="20" applyFont="1" applyBorder="1" applyAlignment="1" applyProtection="1">
      <alignment/>
      <protection/>
    </xf>
    <xf numFmtId="0" fontId="20" fillId="0" borderId="0" xfId="0" applyFont="1" applyBorder="1" applyAlignment="1">
      <alignment/>
    </xf>
    <xf numFmtId="0" fontId="20" fillId="0" borderId="0" xfId="0" applyFont="1" applyAlignment="1">
      <alignment/>
    </xf>
    <xf numFmtId="0" fontId="23" fillId="0" borderId="26" xfId="0" applyFont="1" applyFill="1" applyBorder="1" applyAlignment="1">
      <alignment horizontal="left"/>
    </xf>
    <xf numFmtId="0" fontId="20" fillId="0" borderId="4" xfId="0" applyFont="1" applyFill="1" applyBorder="1" applyAlignment="1">
      <alignment/>
    </xf>
    <xf numFmtId="0" fontId="23" fillId="0" borderId="4" xfId="0" applyFont="1" applyFill="1" applyBorder="1" applyAlignment="1">
      <alignment horizontal="left"/>
    </xf>
    <xf numFmtId="0" fontId="20" fillId="0" borderId="4" xfId="0" applyFont="1" applyBorder="1" applyAlignment="1">
      <alignment/>
    </xf>
    <xf numFmtId="0" fontId="23" fillId="0" borderId="7" xfId="0" applyFont="1" applyBorder="1" applyAlignment="1">
      <alignment/>
    </xf>
    <xf numFmtId="0" fontId="5" fillId="0" borderId="18" xfId="0" applyFont="1" applyBorder="1" applyAlignment="1" applyProtection="1">
      <alignment/>
      <protection/>
    </xf>
    <xf numFmtId="0" fontId="5" fillId="0" borderId="8" xfId="0" applyFont="1" applyBorder="1" applyAlignment="1" applyProtection="1">
      <alignment horizontal="center"/>
      <protection/>
    </xf>
    <xf numFmtId="0" fontId="5" fillId="0" borderId="8" xfId="0" applyFont="1" applyBorder="1" applyAlignment="1" applyProtection="1">
      <alignment/>
      <protection/>
    </xf>
    <xf numFmtId="0" fontId="6" fillId="0" borderId="27" xfId="0" applyFont="1" applyBorder="1" applyAlignment="1">
      <alignment horizontal="center"/>
    </xf>
    <xf numFmtId="0" fontId="8" fillId="0" borderId="27" xfId="0" applyFont="1" applyBorder="1" applyAlignment="1" applyProtection="1">
      <alignment horizontal="center"/>
      <protection locked="0"/>
    </xf>
    <xf numFmtId="0" fontId="6" fillId="0" borderId="16" xfId="0" applyFont="1" applyBorder="1" applyAlignment="1">
      <alignment horizontal="center"/>
    </xf>
    <xf numFmtId="0" fontId="25" fillId="0" borderId="15" xfId="0" applyFont="1" applyBorder="1" applyAlignment="1">
      <alignment horizontal="left"/>
    </xf>
    <xf numFmtId="0" fontId="5" fillId="0" borderId="18" xfId="0" applyFont="1" applyBorder="1" applyAlignment="1" applyProtection="1">
      <alignment horizontal="left" indent="1"/>
      <protection/>
    </xf>
    <xf numFmtId="0" fontId="5" fillId="0" borderId="8" xfId="0" applyFont="1" applyBorder="1" applyAlignment="1" applyProtection="1">
      <alignment/>
      <protection/>
    </xf>
    <xf numFmtId="4" fontId="5" fillId="0" borderId="8" xfId="0" applyNumberFormat="1" applyFont="1" applyBorder="1" applyAlignment="1" applyProtection="1">
      <alignment horizontal="center"/>
      <protection/>
    </xf>
    <xf numFmtId="2" fontId="5" fillId="0" borderId="8" xfId="0" applyNumberFormat="1" applyFont="1" applyBorder="1" applyAlignment="1" applyProtection="1">
      <alignment horizontal="center"/>
      <protection/>
    </xf>
    <xf numFmtId="44" fontId="5" fillId="0" borderId="17" xfId="17" applyNumberFormat="1" applyFont="1" applyBorder="1" applyAlignment="1" applyProtection="1">
      <alignment/>
      <protection/>
    </xf>
    <xf numFmtId="0" fontId="25" fillId="0" borderId="18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7" fillId="0" borderId="0" xfId="0" applyFont="1" applyFill="1" applyBorder="1" applyAlignment="1">
      <alignment horizontal="center"/>
    </xf>
    <xf numFmtId="13" fontId="26" fillId="0" borderId="28" xfId="0" applyNumberFormat="1" applyFont="1" applyBorder="1" applyAlignment="1">
      <alignment/>
    </xf>
    <xf numFmtId="0" fontId="28" fillId="0" borderId="4" xfId="0" applyFont="1" applyBorder="1" applyAlignment="1">
      <alignment horizontal="right"/>
    </xf>
    <xf numFmtId="170" fontId="9" fillId="0" borderId="28" xfId="0" applyNumberFormat="1" applyFont="1" applyBorder="1" applyAlignment="1">
      <alignment/>
    </xf>
    <xf numFmtId="0" fontId="19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/>
    </xf>
    <xf numFmtId="0" fontId="19" fillId="0" borderId="0" xfId="0" applyFont="1" applyFill="1" applyBorder="1" applyAlignment="1">
      <alignment horizontal="left" vertical="center"/>
    </xf>
    <xf numFmtId="0" fontId="30" fillId="0" borderId="0" xfId="20" applyFont="1" applyBorder="1" applyAlignment="1" applyProtection="1">
      <alignment horizontal="left" indent="1"/>
      <protection/>
    </xf>
    <xf numFmtId="0" fontId="19" fillId="0" borderId="0" xfId="0" applyFont="1" applyAlignment="1">
      <alignment horizontal="left" vertic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10" fillId="0" borderId="0" xfId="20" applyAlignment="1" applyProtection="1">
      <alignment/>
      <protection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15" fillId="0" borderId="29" xfId="0" applyFont="1" applyFill="1" applyBorder="1" applyAlignment="1">
      <alignment horizontal="left"/>
    </xf>
    <xf numFmtId="0" fontId="20" fillId="0" borderId="30" xfId="0" applyFont="1" applyBorder="1" applyAlignment="1">
      <alignment/>
    </xf>
    <xf numFmtId="0" fontId="20" fillId="0" borderId="25" xfId="0" applyFont="1" applyBorder="1" applyAlignment="1">
      <alignment/>
    </xf>
    <xf numFmtId="0" fontId="20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26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31" xfId="0" applyFont="1" applyBorder="1" applyAlignment="1">
      <alignment horizontal="right" vertical="center" wrapText="1"/>
    </xf>
    <xf numFmtId="0" fontId="16" fillId="0" borderId="0" xfId="0" applyFont="1" applyAlignment="1">
      <alignment horizontal="center" vertical="center"/>
    </xf>
    <xf numFmtId="0" fontId="31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3" fillId="0" borderId="30" xfId="0" applyFont="1" applyBorder="1" applyAlignment="1">
      <alignment horizontal="center" vertical="center"/>
    </xf>
    <xf numFmtId="0" fontId="17" fillId="0" borderId="0" xfId="0" applyFont="1" applyBorder="1" applyAlignment="1">
      <alignment wrapText="1"/>
    </xf>
    <xf numFmtId="0" fontId="29" fillId="0" borderId="3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1</xdr:row>
      <xdr:rowOff>9525</xdr:rowOff>
    </xdr:from>
    <xdr:to>
      <xdr:col>0</xdr:col>
      <xdr:colOff>1647825</xdr:colOff>
      <xdr:row>3</xdr:row>
      <xdr:rowOff>38100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600075"/>
          <a:ext cx="15430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0</xdr:row>
      <xdr:rowOff>0</xdr:rowOff>
    </xdr:from>
    <xdr:to>
      <xdr:col>5</xdr:col>
      <xdr:colOff>190500</xdr:colOff>
      <xdr:row>0</xdr:row>
      <xdr:rowOff>561975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0"/>
          <a:ext cx="49720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westcoat.com" TargetMode="External" /><Relationship Id="rId2" Type="http://schemas.openxmlformats.org/officeDocument/2006/relationships/hyperlink" Target="http://www.westcoat.com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"/>
  <sheetViews>
    <sheetView tabSelected="1" zoomScale="125" zoomScaleNormal="125" workbookViewId="0" topLeftCell="A3">
      <selection activeCell="D17" sqref="D17:J17"/>
    </sheetView>
  </sheetViews>
  <sheetFormatPr defaultColWidth="11.00390625" defaultRowHeight="12"/>
  <cols>
    <col min="1" max="1" width="22.625" style="0" customWidth="1"/>
    <col min="2" max="2" width="1.12109375" style="0" customWidth="1"/>
    <col min="3" max="3" width="7.875" style="0" customWidth="1"/>
    <col min="4" max="4" width="25.125" style="0" customWidth="1"/>
    <col min="5" max="5" width="7.375" style="0" customWidth="1"/>
    <col min="6" max="6" width="8.875" style="0" customWidth="1"/>
    <col min="7" max="7" width="10.375" style="0" customWidth="1"/>
    <col min="8" max="8" width="12.125" style="0" customWidth="1"/>
    <col min="9" max="9" width="14.625" style="0" bestFit="1" customWidth="1"/>
    <col min="10" max="10" width="11.125" style="0" bestFit="1" customWidth="1"/>
    <col min="11" max="11" width="4.625" style="0" customWidth="1"/>
    <col min="12" max="12" width="16.50390625" style="0" customWidth="1"/>
    <col min="13" max="13" width="13.875" style="0" bestFit="1" customWidth="1"/>
    <col min="14" max="14" width="9.125" style="0" customWidth="1"/>
  </cols>
  <sheetData>
    <row r="1" spans="1:15" ht="46.5" customHeight="1" thickBot="1">
      <c r="A1" s="111"/>
      <c r="B1" s="111"/>
      <c r="C1" s="111"/>
      <c r="D1" s="111"/>
      <c r="E1" s="111"/>
      <c r="F1" s="111"/>
      <c r="G1" s="112" t="s">
        <v>5</v>
      </c>
      <c r="H1" s="113"/>
      <c r="I1" s="113"/>
      <c r="J1" s="113"/>
      <c r="K1" s="113"/>
      <c r="L1" s="113"/>
      <c r="M1" s="45"/>
      <c r="N1" s="45"/>
      <c r="O1" s="45"/>
    </row>
    <row r="2" spans="2:11" ht="16.5" customHeight="1" thickBot="1">
      <c r="B2" s="1"/>
      <c r="D2" s="108" t="s">
        <v>18</v>
      </c>
      <c r="E2" s="109"/>
      <c r="F2" s="109"/>
      <c r="G2" s="109"/>
      <c r="H2" s="110"/>
      <c r="I2" s="88">
        <v>0.25</v>
      </c>
      <c r="K2" s="7"/>
    </row>
    <row r="3" spans="2:11" ht="13.5" customHeight="1">
      <c r="B3" s="1"/>
      <c r="D3" s="8"/>
      <c r="E3" s="8"/>
      <c r="F3" s="8"/>
      <c r="G3" s="8"/>
      <c r="H3" s="8"/>
      <c r="I3" s="10"/>
      <c r="J3" s="11" t="s">
        <v>39</v>
      </c>
      <c r="K3" s="7"/>
    </row>
    <row r="4" spans="1:10" ht="16.5" thickBot="1">
      <c r="A4" s="3"/>
      <c r="B4" s="5"/>
      <c r="C4" s="4"/>
      <c r="D4" s="2" t="s">
        <v>45</v>
      </c>
      <c r="E4" s="9" t="s">
        <v>53</v>
      </c>
      <c r="G4" s="2" t="s">
        <v>47</v>
      </c>
      <c r="H4" s="86" t="s">
        <v>16</v>
      </c>
      <c r="I4" s="12" t="s">
        <v>14</v>
      </c>
      <c r="J4" s="11" t="s">
        <v>52</v>
      </c>
    </row>
    <row r="5" spans="1:13" ht="15" thickBot="1">
      <c r="A5" s="115" t="s">
        <v>19</v>
      </c>
      <c r="B5" s="115"/>
      <c r="C5" s="115"/>
      <c r="D5" s="2" t="s">
        <v>46</v>
      </c>
      <c r="E5" s="2" t="s">
        <v>54</v>
      </c>
      <c r="F5" s="2"/>
      <c r="G5" s="2" t="s">
        <v>48</v>
      </c>
      <c r="H5" s="87" t="s">
        <v>50</v>
      </c>
      <c r="I5" s="85" t="s">
        <v>15</v>
      </c>
      <c r="J5" s="2" t="s">
        <v>49</v>
      </c>
      <c r="M5" s="16" t="s">
        <v>55</v>
      </c>
    </row>
    <row r="6" spans="1:13" ht="15" customHeight="1" thickBot="1">
      <c r="A6" s="115"/>
      <c r="B6" s="115"/>
      <c r="C6" s="115"/>
      <c r="D6" s="78" t="s">
        <v>58</v>
      </c>
      <c r="E6" s="75"/>
      <c r="F6" s="75"/>
      <c r="G6" s="75"/>
      <c r="H6" s="75"/>
      <c r="I6" s="76"/>
      <c r="J6" s="77"/>
      <c r="M6" s="17" t="s">
        <v>50</v>
      </c>
    </row>
    <row r="7" spans="1:14" s="4" customFormat="1" ht="12.75" customHeight="1">
      <c r="A7" s="92" t="s">
        <v>20</v>
      </c>
      <c r="B7" s="93"/>
      <c r="C7" s="93"/>
      <c r="D7" s="72" t="s">
        <v>37</v>
      </c>
      <c r="E7" s="73">
        <v>275</v>
      </c>
      <c r="F7" s="74" t="s">
        <v>38</v>
      </c>
      <c r="G7" s="29">
        <f>G16</f>
        <v>0</v>
      </c>
      <c r="H7" s="30">
        <f>(G7/E7)</f>
        <v>0</v>
      </c>
      <c r="I7" s="31">
        <v>0</v>
      </c>
      <c r="J7" s="47">
        <f>SUM(1/E7)*I7</f>
        <v>0</v>
      </c>
      <c r="L7" s="32" t="s">
        <v>40</v>
      </c>
      <c r="M7" s="33">
        <f>SUM(H7)</f>
        <v>0</v>
      </c>
      <c r="N7" s="34" t="s">
        <v>42</v>
      </c>
    </row>
    <row r="8" spans="1:14" ht="15">
      <c r="A8" s="91" t="s">
        <v>65</v>
      </c>
      <c r="B8" s="93"/>
      <c r="C8" s="93"/>
      <c r="D8" s="79"/>
      <c r="E8" s="73"/>
      <c r="F8" s="80"/>
      <c r="G8" s="29"/>
      <c r="H8" s="30"/>
      <c r="I8" s="31"/>
      <c r="J8" s="47"/>
      <c r="L8" s="35" t="s">
        <v>41</v>
      </c>
      <c r="M8" s="36">
        <f>SUM(H10+H14)</f>
        <v>0</v>
      </c>
      <c r="N8" s="37" t="s">
        <v>42</v>
      </c>
    </row>
    <row r="9" spans="1:14" ht="15.75" thickBot="1">
      <c r="A9" s="91" t="s">
        <v>0</v>
      </c>
      <c r="B9" s="93"/>
      <c r="C9" s="93"/>
      <c r="D9" s="84" t="s">
        <v>59</v>
      </c>
      <c r="E9" s="73"/>
      <c r="F9" s="80"/>
      <c r="G9" s="29"/>
      <c r="H9" s="30"/>
      <c r="I9" s="31"/>
      <c r="J9" s="47"/>
      <c r="L9" s="35" t="s">
        <v>64</v>
      </c>
      <c r="M9" s="36">
        <f>SUM(H11)</f>
        <v>0</v>
      </c>
      <c r="N9" s="37" t="s">
        <v>33</v>
      </c>
    </row>
    <row r="10" spans="1:14" ht="15">
      <c r="A10" s="92"/>
      <c r="B10" s="93"/>
      <c r="C10" s="93"/>
      <c r="D10" s="72" t="s">
        <v>63</v>
      </c>
      <c r="E10" s="81">
        <f>SUM(2.64/I2)</f>
        <v>10.56</v>
      </c>
      <c r="F10" s="74" t="s">
        <v>38</v>
      </c>
      <c r="G10" s="29">
        <f>G16</f>
        <v>0</v>
      </c>
      <c r="H10" s="30">
        <f>(G10/E10)</f>
        <v>0</v>
      </c>
      <c r="I10" s="31">
        <v>0</v>
      </c>
      <c r="J10" s="47">
        <f>SUM(1/E10)*I10</f>
        <v>0</v>
      </c>
      <c r="L10" s="114" t="s">
        <v>32</v>
      </c>
      <c r="M10" s="114"/>
      <c r="N10" s="114"/>
    </row>
    <row r="11" spans="1:13" ht="15.75" thickBot="1">
      <c r="A11" s="92" t="s">
        <v>1</v>
      </c>
      <c r="B11" s="93"/>
      <c r="C11" s="93"/>
      <c r="D11" s="72" t="s">
        <v>31</v>
      </c>
      <c r="E11" s="82">
        <f>SUM(2.64/I2)*4</f>
        <v>42.24</v>
      </c>
      <c r="F11" s="74" t="s">
        <v>62</v>
      </c>
      <c r="G11" s="29">
        <f>G16</f>
        <v>0</v>
      </c>
      <c r="H11" s="30">
        <f>(G11/E11)</f>
        <v>0</v>
      </c>
      <c r="I11" s="31">
        <v>0</v>
      </c>
      <c r="J11" s="47">
        <f>SUM(1/E11)*I11</f>
        <v>0</v>
      </c>
      <c r="M11" s="2"/>
    </row>
    <row r="12" spans="1:13" ht="15.75" thickBot="1">
      <c r="A12" s="91" t="s">
        <v>3</v>
      </c>
      <c r="B12" s="93"/>
      <c r="C12" s="93"/>
      <c r="D12" s="72"/>
      <c r="E12" s="73"/>
      <c r="F12" s="74"/>
      <c r="G12" s="29"/>
      <c r="H12" s="30"/>
      <c r="I12" s="31"/>
      <c r="J12" s="47"/>
      <c r="M12" s="16" t="s">
        <v>56</v>
      </c>
    </row>
    <row r="13" spans="1:14" ht="15">
      <c r="A13" s="91" t="s">
        <v>8</v>
      </c>
      <c r="B13" s="93"/>
      <c r="C13" s="93"/>
      <c r="D13" s="84" t="s">
        <v>60</v>
      </c>
      <c r="E13" s="73"/>
      <c r="F13" s="74"/>
      <c r="G13" s="29"/>
      <c r="H13" s="30"/>
      <c r="I13" s="31"/>
      <c r="J13" s="47"/>
      <c r="L13" s="38" t="s">
        <v>40</v>
      </c>
      <c r="M13" s="39">
        <f>SUM(M7*I7)</f>
        <v>0</v>
      </c>
      <c r="N13" s="18"/>
    </row>
    <row r="14" spans="1:14" ht="15">
      <c r="A14" s="94" t="s">
        <v>9</v>
      </c>
      <c r="B14" s="93"/>
      <c r="C14" s="93"/>
      <c r="D14" s="72" t="s">
        <v>61</v>
      </c>
      <c r="E14" s="73">
        <v>275</v>
      </c>
      <c r="F14" s="80" t="s">
        <v>38</v>
      </c>
      <c r="G14" s="29">
        <f>G16</f>
        <v>0</v>
      </c>
      <c r="H14" s="30">
        <f>(G14/E14)</f>
        <v>0</v>
      </c>
      <c r="I14" s="31">
        <v>0</v>
      </c>
      <c r="J14" s="83">
        <f>SUM(1/E14)*I14</f>
        <v>0</v>
      </c>
      <c r="L14" s="41" t="s">
        <v>34</v>
      </c>
      <c r="M14" s="40">
        <f>SUM(M9*I11)</f>
        <v>0</v>
      </c>
      <c r="N14" s="19"/>
    </row>
    <row r="15" spans="2:14" ht="15.75" thickBot="1">
      <c r="B15" s="93"/>
      <c r="C15" s="93"/>
      <c r="D15" s="72"/>
      <c r="E15" s="80"/>
      <c r="F15" s="80"/>
      <c r="G15" s="46"/>
      <c r="H15" s="30"/>
      <c r="I15" s="31"/>
      <c r="J15" s="83"/>
      <c r="L15" s="42" t="s">
        <v>41</v>
      </c>
      <c r="M15" s="43">
        <f>SUM(M8*I14)</f>
        <v>0</v>
      </c>
      <c r="N15" s="18"/>
    </row>
    <row r="16" spans="1:14" ht="15.75" thickBot="1">
      <c r="A16" s="92" t="s">
        <v>6</v>
      </c>
      <c r="B16" s="93"/>
      <c r="C16" s="93"/>
      <c r="D16" s="24"/>
      <c r="E16" s="23"/>
      <c r="F16" s="89" t="s">
        <v>17</v>
      </c>
      <c r="G16" s="90"/>
      <c r="H16" s="23" t="s">
        <v>51</v>
      </c>
      <c r="I16" s="25"/>
      <c r="J16" s="26">
        <f>SUM(J7:J14)</f>
        <v>0</v>
      </c>
      <c r="N16" s="18"/>
    </row>
    <row r="17" spans="1:14" ht="15.75" thickBot="1">
      <c r="A17" s="50" t="s">
        <v>7</v>
      </c>
      <c r="B17" s="93"/>
      <c r="C17" s="93"/>
      <c r="D17" s="116" t="s">
        <v>43</v>
      </c>
      <c r="E17" s="116"/>
      <c r="F17" s="116"/>
      <c r="G17" s="117"/>
      <c r="H17" s="116"/>
      <c r="I17" s="116"/>
      <c r="J17" s="116"/>
      <c r="L17" s="44" t="s">
        <v>57</v>
      </c>
      <c r="M17" s="20">
        <f>SUM(M13:M15)</f>
        <v>0</v>
      </c>
      <c r="N17" s="18"/>
    </row>
    <row r="18" spans="1:13" ht="15">
      <c r="A18" s="4"/>
      <c r="B18" s="101"/>
      <c r="C18" s="101"/>
      <c r="L18" s="48" t="s">
        <v>36</v>
      </c>
      <c r="M18" s="49"/>
    </row>
    <row r="19" spans="1:14" ht="15">
      <c r="A19" s="92" t="s">
        <v>10</v>
      </c>
      <c r="B19" s="101"/>
      <c r="C19" s="101"/>
      <c r="D19" s="107"/>
      <c r="E19" s="107"/>
      <c r="F19" s="107"/>
      <c r="G19" s="107"/>
      <c r="H19" s="107"/>
      <c r="I19" s="107"/>
      <c r="J19" s="107"/>
      <c r="N19" s="49"/>
    </row>
    <row r="20" spans="1:14" ht="15">
      <c r="A20" s="91" t="s">
        <v>11</v>
      </c>
      <c r="B20" s="101"/>
      <c r="C20" s="101"/>
      <c r="D20" s="21"/>
      <c r="E20" s="21"/>
      <c r="F20" s="21"/>
      <c r="G20" s="21"/>
      <c r="H20" s="21"/>
      <c r="I20" s="21"/>
      <c r="J20" s="15"/>
      <c r="N20" s="28"/>
    </row>
    <row r="21" spans="1:10" ht="15">
      <c r="A21" s="91" t="s">
        <v>12</v>
      </c>
      <c r="B21" s="101"/>
      <c r="C21" s="101"/>
      <c r="D21" s="51"/>
      <c r="E21" s="21"/>
      <c r="F21" s="21"/>
      <c r="G21" s="21"/>
      <c r="H21" s="21"/>
      <c r="I21" s="21"/>
      <c r="J21" s="18"/>
    </row>
    <row r="22" spans="1:10" ht="15">
      <c r="A22" s="91" t="s">
        <v>13</v>
      </c>
      <c r="B22" s="101"/>
      <c r="C22" s="101"/>
      <c r="D22" s="51"/>
      <c r="E22" s="18"/>
      <c r="F22" s="21"/>
      <c r="G22" s="27"/>
      <c r="H22" s="27"/>
      <c r="I22" s="27"/>
      <c r="J22" s="18"/>
    </row>
    <row r="23" spans="1:10" ht="15.75" thickBot="1">
      <c r="A23" s="91" t="s">
        <v>21</v>
      </c>
      <c r="B23" s="96"/>
      <c r="C23" s="91"/>
      <c r="D23" s="51"/>
      <c r="E23" s="18"/>
      <c r="F23" s="21"/>
      <c r="G23" s="27"/>
      <c r="H23" s="27"/>
      <c r="I23" s="27"/>
      <c r="J23" s="18"/>
    </row>
    <row r="24" spans="1:12" ht="18">
      <c r="A24" s="91" t="s">
        <v>4</v>
      </c>
      <c r="B24" s="96"/>
      <c r="C24" s="91"/>
      <c r="D24" s="103" t="s">
        <v>23</v>
      </c>
      <c r="E24" s="104"/>
      <c r="F24" s="104"/>
      <c r="G24" s="104"/>
      <c r="H24" s="104"/>
      <c r="I24" s="104"/>
      <c r="J24" s="53"/>
      <c r="L24" s="97" t="s">
        <v>24</v>
      </c>
    </row>
    <row r="25" spans="1:12" ht="18">
      <c r="A25" s="95" t="s">
        <v>22</v>
      </c>
      <c r="B25" s="102"/>
      <c r="C25" s="102"/>
      <c r="D25" s="105"/>
      <c r="E25" s="106"/>
      <c r="F25" s="106"/>
      <c r="G25" s="106"/>
      <c r="H25" s="106"/>
      <c r="I25" s="106"/>
      <c r="J25" s="55"/>
      <c r="K25" s="18"/>
      <c r="L25" s="98" t="s">
        <v>25</v>
      </c>
    </row>
    <row r="26" spans="4:12" ht="18">
      <c r="D26" s="57" t="s">
        <v>26</v>
      </c>
      <c r="E26" s="58"/>
      <c r="F26" s="58"/>
      <c r="G26" s="58"/>
      <c r="H26" s="58"/>
      <c r="I26" s="59"/>
      <c r="J26" s="55"/>
      <c r="K26" s="21"/>
      <c r="L26" s="98" t="s">
        <v>27</v>
      </c>
    </row>
    <row r="27" spans="4:12" ht="18">
      <c r="D27" s="57" t="s">
        <v>2</v>
      </c>
      <c r="E27" s="58"/>
      <c r="F27" s="58"/>
      <c r="G27" s="58"/>
      <c r="H27" s="58"/>
      <c r="I27" s="59"/>
      <c r="J27" s="55"/>
      <c r="K27" s="18"/>
      <c r="L27" s="98" t="s">
        <v>28</v>
      </c>
    </row>
    <row r="28" spans="4:12" ht="18">
      <c r="D28" s="60" t="s">
        <v>35</v>
      </c>
      <c r="E28" s="58"/>
      <c r="F28" s="58"/>
      <c r="G28" s="58"/>
      <c r="H28" s="58"/>
      <c r="I28" s="61"/>
      <c r="J28" s="62"/>
      <c r="K28" s="21"/>
      <c r="L28" s="99" t="s">
        <v>29</v>
      </c>
    </row>
    <row r="29" spans="4:12" ht="18">
      <c r="D29" s="57" t="s">
        <v>44</v>
      </c>
      <c r="E29" s="58"/>
      <c r="F29" s="58"/>
      <c r="G29" s="59"/>
      <c r="H29" s="59"/>
      <c r="I29" s="59"/>
      <c r="J29" s="62"/>
      <c r="K29" s="18"/>
      <c r="L29" s="100" t="s">
        <v>22</v>
      </c>
    </row>
    <row r="30" spans="4:12" ht="18">
      <c r="D30" s="57" t="s">
        <v>30</v>
      </c>
      <c r="E30" s="58"/>
      <c r="F30" s="58"/>
      <c r="G30" s="58"/>
      <c r="H30" s="58"/>
      <c r="I30" s="65"/>
      <c r="J30" s="62"/>
      <c r="L30" s="66"/>
    </row>
    <row r="31" spans="2:10" ht="18.75" thickBot="1">
      <c r="B31" s="1"/>
      <c r="C31" s="1"/>
      <c r="D31" s="67"/>
      <c r="E31" s="68"/>
      <c r="F31" s="68"/>
      <c r="G31" s="69"/>
      <c r="H31" s="69"/>
      <c r="I31" s="70"/>
      <c r="J31" s="71"/>
    </row>
    <row r="32" spans="2:10" ht="12.75">
      <c r="B32" s="1"/>
      <c r="C32" s="1"/>
      <c r="D32" s="52"/>
      <c r="E32" s="22"/>
      <c r="F32" s="22"/>
      <c r="G32" s="18"/>
      <c r="H32" s="18"/>
      <c r="I32" s="18"/>
      <c r="J32" s="18"/>
    </row>
    <row r="33" spans="2:10" ht="15.75">
      <c r="B33" s="1"/>
      <c r="C33" s="1"/>
      <c r="D33" s="18"/>
      <c r="E33" s="14"/>
      <c r="F33" s="22"/>
      <c r="G33" s="18"/>
      <c r="H33" s="18"/>
      <c r="I33" s="54"/>
      <c r="J33" s="18"/>
    </row>
    <row r="34" spans="2:9" ht="15.75">
      <c r="B34" s="1"/>
      <c r="C34" s="1"/>
      <c r="G34" s="13"/>
      <c r="I34" s="56"/>
    </row>
    <row r="35" spans="2:9" ht="15.75">
      <c r="B35" s="1"/>
      <c r="C35" s="1"/>
      <c r="G35" s="6"/>
      <c r="I35" s="56"/>
    </row>
    <row r="36" spans="2:9" ht="15.75">
      <c r="B36" s="1"/>
      <c r="C36" s="1"/>
      <c r="F36" s="6"/>
      <c r="G36" s="6"/>
      <c r="I36" s="56"/>
    </row>
    <row r="37" spans="2:9" ht="15.75">
      <c r="B37" s="1"/>
      <c r="C37" s="1"/>
      <c r="I37" s="63"/>
    </row>
    <row r="38" spans="2:9" ht="15.75">
      <c r="B38" s="1"/>
      <c r="C38" s="1"/>
      <c r="I38" s="64"/>
    </row>
    <row r="39" spans="2:10" ht="18">
      <c r="B39" s="1"/>
      <c r="C39" s="1"/>
      <c r="D39" s="6"/>
      <c r="I39" s="66"/>
      <c r="J39" s="1"/>
    </row>
    <row r="41" ht="12.75">
      <c r="B41" s="1"/>
    </row>
  </sheetData>
  <mergeCells count="8">
    <mergeCell ref="D24:I25"/>
    <mergeCell ref="D19:J19"/>
    <mergeCell ref="D2:H2"/>
    <mergeCell ref="A1:F1"/>
    <mergeCell ref="G1:L1"/>
    <mergeCell ref="L10:N10"/>
    <mergeCell ref="A5:C6"/>
    <mergeCell ref="D17:J17"/>
  </mergeCells>
  <hyperlinks>
    <hyperlink ref="A25" r:id="rId1" display="www.westcoat.com"/>
    <hyperlink ref="L29" r:id="rId2" display="http://www.westcoat.com"/>
  </hyperlinks>
  <printOptions horizontalCentered="1"/>
  <pageMargins left="0.25" right="0.25" top="1.25" bottom="0.25" header="0" footer="0"/>
  <pageSetup fitToHeight="1" fitToWidth="1" orientation="landscape" scale="68"/>
  <headerFooter alignWithMargins="0">
    <oddFooter>&amp;REpoxyMortarQuartzTemp 8/12
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danielle dreher</cp:lastModifiedBy>
  <cp:lastPrinted>2012-08-17T17:26:20Z</cp:lastPrinted>
  <dcterms:created xsi:type="dcterms:W3CDTF">1998-12-10T19:24:37Z</dcterms:created>
  <dcterms:modified xsi:type="dcterms:W3CDTF">2012-08-23T17:00:21Z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